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varti\Desktop\"/>
    </mc:Choice>
  </mc:AlternateContent>
  <xr:revisionPtr revIDLastSave="0" documentId="8_{61F0AD4B-5ECA-4035-8005-F3BCB037EF66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Taul1" sheetId="1" r:id="rId1"/>
  </sheets>
  <calcPr calcId="179016"/>
</workbook>
</file>

<file path=xl/calcChain.xml><?xml version="1.0" encoding="utf-8"?>
<calcChain xmlns="http://schemas.openxmlformats.org/spreadsheetml/2006/main">
  <c r="H46" i="1" l="1"/>
  <c r="I46" i="1"/>
  <c r="H49" i="1"/>
  <c r="H42" i="1"/>
  <c r="I42" i="1"/>
  <c r="H37" i="1"/>
  <c r="I37" i="1"/>
  <c r="H32" i="1"/>
  <c r="I32" i="1"/>
  <c r="H28" i="1"/>
  <c r="I28" i="1"/>
  <c r="H24" i="1"/>
  <c r="I24" i="1"/>
  <c r="H20" i="1"/>
  <c r="I20" i="1"/>
  <c r="H16" i="1"/>
  <c r="I16" i="1"/>
  <c r="H12" i="1"/>
  <c r="I12" i="1"/>
  <c r="H8" i="1"/>
  <c r="I8" i="1"/>
  <c r="I3" i="1"/>
  <c r="I7" i="1"/>
  <c r="I11" i="1"/>
  <c r="I15" i="1"/>
  <c r="I19" i="1"/>
  <c r="I23" i="1"/>
  <c r="I27" i="1"/>
  <c r="I31" i="1"/>
  <c r="I36" i="1"/>
  <c r="I41" i="1"/>
  <c r="I45" i="1"/>
  <c r="H48" i="1"/>
  <c r="H4" i="1"/>
  <c r="I4" i="1"/>
</calcChain>
</file>

<file path=xl/sharedStrings.xml><?xml version="1.0" encoding="utf-8"?>
<sst xmlns="http://schemas.openxmlformats.org/spreadsheetml/2006/main" count="111" uniqueCount="23">
  <si>
    <t>PYSÄKKI</t>
  </si>
  <si>
    <t>PVÄ</t>
  </si>
  <si>
    <t>Rautatieasema</t>
  </si>
  <si>
    <t>Linja-autoasema</t>
  </si>
  <si>
    <t>SAAPUU</t>
  </si>
  <si>
    <t>LÄHTEE</t>
  </si>
  <si>
    <t>Iso Kirja</t>
  </si>
  <si>
    <t>Kivikoulu</t>
  </si>
  <si>
    <t>x</t>
  </si>
  <si>
    <t>to 19.7.2018</t>
  </si>
  <si>
    <t>pe 20.7.2018</t>
  </si>
  <si>
    <t>la 21.7.2018</t>
  </si>
  <si>
    <t>Iso kirja</t>
  </si>
  <si>
    <t>VUORO</t>
  </si>
  <si>
    <t>su 22.7.2018</t>
  </si>
  <si>
    <t>Vuorojen lkm</t>
  </si>
  <si>
    <t>takuu€/vuoro</t>
  </si>
  <si>
    <t>Lapsi lkm</t>
  </si>
  <si>
    <t xml:space="preserve">Aikuinen lkm </t>
  </si>
  <si>
    <t>Takuumaksu:</t>
  </si>
  <si>
    <t>sis alv</t>
  </si>
  <si>
    <t>Liikennöitsijän tulot:</t>
  </si>
  <si>
    <t>Opiston maksut: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</si>
</sst>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[$€-40B]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2" xfId="0" applyNumberFormat="1" applyBorder="1"/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14" fontId="0" fillId="0" borderId="0" xfId="0" applyNumberFormat="1" applyBorder="1"/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14" fontId="0" fillId="0" borderId="7" xfId="0" applyNumberFormat="1" applyBorder="1"/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 vertical="top"/>
    </xf>
    <xf numFmtId="6" fontId="0" fillId="0" borderId="0" xfId="0" applyNumberFormat="1"/>
    <xf numFmtId="3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 vertical="top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8" xfId="0" applyNumberFormat="1" applyFill="1" applyBorder="1"/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4C4C-68D6-B146-A555-05EDBF8C2536}">
  <dimension ref="A1:L49"/>
  <sheetViews>
    <sheetView tabSelected="1" zoomScaleNormal="80" zoomScaleSheetLayoutView="100" workbookViewId="0">
      <selection activeCell="I44" sqref="I44"/>
    </sheetView>
  </sheetViews>
  <sheetFormatPr defaultColWidth="8.6328125" defaultRowHeight="14.5" x14ac:dyDescent="0.35"/>
  <cols>
    <col min="1" max="1" width="8.6328125" style="21"/>
    <col min="2" max="2" width="11.453125" bestFit="1" customWidth="1"/>
    <col min="3" max="3" width="7.81640625" style="2" bestFit="1" customWidth="1"/>
    <col min="4" max="4" width="14.6328125" style="2" bestFit="1" customWidth="1"/>
    <col min="5" max="5" width="10.36328125" style="2" bestFit="1" customWidth="1"/>
    <col min="7" max="7" width="11.1796875" bestFit="1" customWidth="1"/>
    <col min="8" max="8" width="12.08984375" bestFit="1" customWidth="1"/>
    <col min="9" max="9" width="12.26953125" bestFit="1" customWidth="1"/>
    <col min="10" max="10" width="12.08984375" bestFit="1" customWidth="1"/>
  </cols>
  <sheetData>
    <row r="1" spans="1:12" ht="15" thickBot="1" x14ac:dyDescent="0.4">
      <c r="A1" s="21" t="s">
        <v>13</v>
      </c>
      <c r="B1" t="s">
        <v>1</v>
      </c>
      <c r="C1" s="2" t="s">
        <v>4</v>
      </c>
      <c r="D1" s="2" t="s">
        <v>0</v>
      </c>
      <c r="E1" s="2" t="s">
        <v>5</v>
      </c>
      <c r="G1" t="s">
        <v>17</v>
      </c>
      <c r="H1" t="s">
        <v>18</v>
      </c>
      <c r="J1" t="s">
        <v>15</v>
      </c>
      <c r="K1" t="s">
        <v>16</v>
      </c>
    </row>
    <row r="2" spans="1:12" ht="15" thickBot="1" x14ac:dyDescent="0.4">
      <c r="A2" s="33">
        <v>1</v>
      </c>
      <c r="B2" s="4" t="s">
        <v>9</v>
      </c>
      <c r="C2" s="5" t="s">
        <v>8</v>
      </c>
      <c r="D2" s="6" t="s">
        <v>2</v>
      </c>
      <c r="E2" s="7">
        <v>0.53125</v>
      </c>
      <c r="G2" s="25"/>
      <c r="H2" s="24"/>
      <c r="J2" s="23">
        <v>11</v>
      </c>
      <c r="K2" s="22">
        <v>125</v>
      </c>
      <c r="L2" t="s">
        <v>20</v>
      </c>
    </row>
    <row r="3" spans="1:12" x14ac:dyDescent="0.35">
      <c r="A3" s="34"/>
      <c r="B3" s="8" t="s">
        <v>9</v>
      </c>
      <c r="C3" s="9">
        <v>0.54166666666666663</v>
      </c>
      <c r="D3" s="10" t="s">
        <v>3</v>
      </c>
      <c r="E3" s="11">
        <v>0.54166666666666663</v>
      </c>
      <c r="G3" s="22">
        <v>2</v>
      </c>
      <c r="H3" s="22">
        <v>5</v>
      </c>
      <c r="I3" s="22">
        <f>G2*G3+H2*H3</f>
        <v>0</v>
      </c>
    </row>
    <row r="4" spans="1:12" ht="15" thickBot="1" x14ac:dyDescent="0.4">
      <c r="A4" s="35"/>
      <c r="B4" s="12" t="s">
        <v>9</v>
      </c>
      <c r="C4" s="13">
        <v>0.55208333333333337</v>
      </c>
      <c r="D4" s="14" t="s">
        <v>6</v>
      </c>
      <c r="E4" s="15" t="s">
        <v>8</v>
      </c>
      <c r="G4" t="s">
        <v>19</v>
      </c>
      <c r="H4" s="22">
        <f>$K$2-(G2*G3+H2*H3)</f>
        <v>125</v>
      </c>
      <c r="I4">
        <f>SUMIF(H4,"&gt;0")</f>
        <v>125</v>
      </c>
    </row>
    <row r="5" spans="1:12" ht="15" thickBot="1" x14ac:dyDescent="0.4">
      <c r="B5" s="1"/>
      <c r="C5" s="3"/>
      <c r="E5" s="3"/>
    </row>
    <row r="6" spans="1:12" ht="15" thickBot="1" x14ac:dyDescent="0.4">
      <c r="A6" s="33">
        <v>2</v>
      </c>
      <c r="B6" s="4" t="s">
        <v>9</v>
      </c>
      <c r="C6" s="16" t="s">
        <v>8</v>
      </c>
      <c r="D6" s="6" t="s">
        <v>6</v>
      </c>
      <c r="E6" s="7">
        <v>0.85416666666666663</v>
      </c>
      <c r="G6" s="25"/>
      <c r="H6" s="24"/>
    </row>
    <row r="7" spans="1:12" ht="15" thickBot="1" x14ac:dyDescent="0.4">
      <c r="A7" s="35"/>
      <c r="B7" s="12" t="s">
        <v>9</v>
      </c>
      <c r="C7" s="13">
        <v>0.86458333333333337</v>
      </c>
      <c r="D7" s="14" t="s">
        <v>7</v>
      </c>
      <c r="E7" s="15" t="s">
        <v>8</v>
      </c>
      <c r="G7" s="22">
        <v>2</v>
      </c>
      <c r="H7" s="22">
        <v>5</v>
      </c>
      <c r="I7" s="22">
        <f>G6*G7+H6*H7</f>
        <v>0</v>
      </c>
    </row>
    <row r="8" spans="1:12" x14ac:dyDescent="0.35">
      <c r="B8" s="1"/>
      <c r="C8" s="3"/>
      <c r="E8" s="3"/>
      <c r="G8" t="s">
        <v>19</v>
      </c>
      <c r="H8" s="22">
        <f>$K$2-(G6*G7+H6*H7)</f>
        <v>125</v>
      </c>
      <c r="I8">
        <f>SUMIF(H8,"&gt;0")</f>
        <v>125</v>
      </c>
    </row>
    <row r="9" spans="1:12" ht="15" thickBot="1" x14ac:dyDescent="0.4">
      <c r="B9" s="1"/>
      <c r="C9" s="3"/>
      <c r="E9" s="3"/>
      <c r="H9" s="22"/>
    </row>
    <row r="10" spans="1:12" ht="15" thickBot="1" x14ac:dyDescent="0.4">
      <c r="A10" s="33">
        <v>3</v>
      </c>
      <c r="B10" s="4" t="s">
        <v>10</v>
      </c>
      <c r="C10" s="6" t="s">
        <v>8</v>
      </c>
      <c r="D10" s="6" t="s">
        <v>7</v>
      </c>
      <c r="E10" s="7">
        <v>0.41666666666666669</v>
      </c>
      <c r="G10" s="25"/>
      <c r="H10" s="24"/>
    </row>
    <row r="11" spans="1:12" x14ac:dyDescent="0.35">
      <c r="A11" s="34"/>
      <c r="B11" s="8" t="s">
        <v>10</v>
      </c>
      <c r="C11" s="9">
        <v>0.41666666666666669</v>
      </c>
      <c r="D11" s="10" t="s">
        <v>3</v>
      </c>
      <c r="E11" s="11">
        <v>0.42708333333333331</v>
      </c>
      <c r="G11" s="22">
        <v>2</v>
      </c>
      <c r="H11" s="22">
        <v>5</v>
      </c>
      <c r="I11" s="22">
        <f>G10*G11+H10*H11</f>
        <v>0</v>
      </c>
    </row>
    <row r="12" spans="1:12" ht="15" thickBot="1" x14ac:dyDescent="0.4">
      <c r="A12" s="35"/>
      <c r="B12" s="12" t="s">
        <v>10</v>
      </c>
      <c r="C12" s="13">
        <v>0.4375</v>
      </c>
      <c r="D12" s="14" t="s">
        <v>6</v>
      </c>
      <c r="E12" s="15" t="s">
        <v>8</v>
      </c>
      <c r="G12" t="s">
        <v>19</v>
      </c>
      <c r="H12" s="22">
        <f>$K$2-(G10*G11+H10*H11)</f>
        <v>125</v>
      </c>
      <c r="I12">
        <f>SUMIF(H12,"&gt;0")</f>
        <v>125</v>
      </c>
    </row>
    <row r="13" spans="1:12" ht="15" thickBot="1" x14ac:dyDescent="0.4">
      <c r="B13" s="1"/>
      <c r="C13" s="3"/>
      <c r="E13" s="3"/>
    </row>
    <row r="14" spans="1:12" ht="15" thickBot="1" x14ac:dyDescent="0.4">
      <c r="A14" s="33">
        <v>4</v>
      </c>
      <c r="B14" s="4" t="s">
        <v>10</v>
      </c>
      <c r="C14" s="16" t="s">
        <v>8</v>
      </c>
      <c r="D14" s="6" t="s">
        <v>2</v>
      </c>
      <c r="E14" s="7">
        <v>0.53125</v>
      </c>
      <c r="G14" s="25"/>
      <c r="H14" s="24"/>
    </row>
    <row r="15" spans="1:12" x14ac:dyDescent="0.35">
      <c r="A15" s="34"/>
      <c r="B15" s="8" t="s">
        <v>10</v>
      </c>
      <c r="C15" s="9">
        <v>0.53819444444444442</v>
      </c>
      <c r="D15" s="10" t="s">
        <v>3</v>
      </c>
      <c r="E15" s="11">
        <v>0.54166666666666663</v>
      </c>
      <c r="G15" s="22">
        <v>2</v>
      </c>
      <c r="H15" s="22">
        <v>5</v>
      </c>
      <c r="I15" s="22">
        <f>G14*G15+H14*H15</f>
        <v>0</v>
      </c>
    </row>
    <row r="16" spans="1:12" ht="15" thickBot="1" x14ac:dyDescent="0.4">
      <c r="A16" s="35"/>
      <c r="B16" s="12" t="s">
        <v>10</v>
      </c>
      <c r="C16" s="13">
        <v>0.55208333333333337</v>
      </c>
      <c r="D16" s="14" t="s">
        <v>6</v>
      </c>
      <c r="E16" s="17" t="s">
        <v>8</v>
      </c>
      <c r="G16" t="s">
        <v>19</v>
      </c>
      <c r="H16" s="22">
        <f>$K$2-(G14*G15+H14*H15)</f>
        <v>125</v>
      </c>
      <c r="I16">
        <f>SUMIF(H16,"&gt;0")</f>
        <v>125</v>
      </c>
    </row>
    <row r="17" spans="1:9" ht="15" thickBot="1" x14ac:dyDescent="0.4"/>
    <row r="18" spans="1:9" ht="15" thickBot="1" x14ac:dyDescent="0.4">
      <c r="A18" s="33">
        <v>5</v>
      </c>
      <c r="B18" s="4" t="s">
        <v>10</v>
      </c>
      <c r="C18" s="6" t="s">
        <v>8</v>
      </c>
      <c r="D18" s="6" t="s">
        <v>6</v>
      </c>
      <c r="E18" s="7">
        <v>0.875</v>
      </c>
      <c r="G18" s="25"/>
      <c r="H18" s="24"/>
    </row>
    <row r="19" spans="1:9" ht="15" thickBot="1" x14ac:dyDescent="0.4">
      <c r="A19" s="35"/>
      <c r="B19" s="12" t="s">
        <v>10</v>
      </c>
      <c r="C19" s="13">
        <v>0.88541666666666663</v>
      </c>
      <c r="D19" s="14" t="s">
        <v>7</v>
      </c>
      <c r="E19" s="17" t="s">
        <v>8</v>
      </c>
      <c r="G19" s="22">
        <v>2</v>
      </c>
      <c r="H19" s="22">
        <v>5</v>
      </c>
      <c r="I19" s="22">
        <f>G18*G19+H18*H19</f>
        <v>0</v>
      </c>
    </row>
    <row r="20" spans="1:9" x14ac:dyDescent="0.35">
      <c r="G20" t="s">
        <v>19</v>
      </c>
      <c r="H20" s="22">
        <f>$K$2-(G18*G19+H18*H19)</f>
        <v>125</v>
      </c>
      <c r="I20">
        <f>SUMIF(H20,"&gt;0")</f>
        <v>125</v>
      </c>
    </row>
    <row r="21" spans="1:9" ht="15" thickBot="1" x14ac:dyDescent="0.4">
      <c r="H21" s="22"/>
    </row>
    <row r="22" spans="1:9" ht="15" thickBot="1" x14ac:dyDescent="0.4">
      <c r="A22" s="33">
        <v>6</v>
      </c>
      <c r="B22" s="4" t="s">
        <v>11</v>
      </c>
      <c r="C22" s="16" t="s">
        <v>8</v>
      </c>
      <c r="D22" s="6" t="s">
        <v>7</v>
      </c>
      <c r="E22" s="7">
        <v>0.41666666666666669</v>
      </c>
      <c r="G22" s="25"/>
      <c r="H22" s="24"/>
    </row>
    <row r="23" spans="1:9" ht="15" thickBot="1" x14ac:dyDescent="0.4">
      <c r="A23" s="35"/>
      <c r="B23" s="12" t="s">
        <v>11</v>
      </c>
      <c r="C23" s="13">
        <v>0.42708333333333331</v>
      </c>
      <c r="D23" s="14" t="s">
        <v>6</v>
      </c>
      <c r="E23" s="17" t="s">
        <v>8</v>
      </c>
      <c r="G23" s="22">
        <v>2</v>
      </c>
      <c r="H23" s="22">
        <v>5</v>
      </c>
      <c r="I23" s="22">
        <f>G22*G23+H22*H23</f>
        <v>0</v>
      </c>
    </row>
    <row r="24" spans="1:9" x14ac:dyDescent="0.35">
      <c r="A24" s="26"/>
      <c r="B24" s="8"/>
      <c r="C24" s="9"/>
      <c r="D24" s="10"/>
      <c r="E24" s="10"/>
      <c r="G24" t="s">
        <v>19</v>
      </c>
      <c r="H24" s="22">
        <f>$K$2-(G22*G23+H22*H23)</f>
        <v>125</v>
      </c>
      <c r="I24">
        <f>SUMIF(H24,"&gt;0")</f>
        <v>125</v>
      </c>
    </row>
    <row r="25" spans="1:9" ht="15" thickBot="1" x14ac:dyDescent="0.4"/>
    <row r="26" spans="1:9" ht="15" thickBot="1" x14ac:dyDescent="0.4">
      <c r="A26" s="33">
        <v>7</v>
      </c>
      <c r="B26" s="4" t="s">
        <v>11</v>
      </c>
      <c r="C26" s="16" t="s">
        <v>8</v>
      </c>
      <c r="D26" s="6" t="s">
        <v>2</v>
      </c>
      <c r="E26" s="7">
        <v>0.53125</v>
      </c>
      <c r="G26" s="25"/>
      <c r="H26" s="24"/>
    </row>
    <row r="27" spans="1:9" x14ac:dyDescent="0.35">
      <c r="A27" s="34"/>
      <c r="B27" s="8" t="s">
        <v>11</v>
      </c>
      <c r="C27" s="9">
        <v>0.53819444444444442</v>
      </c>
      <c r="D27" s="10" t="s">
        <v>3</v>
      </c>
      <c r="E27" s="11">
        <v>0.54166666666666663</v>
      </c>
      <c r="G27" s="22">
        <v>2</v>
      </c>
      <c r="H27" s="22">
        <v>5</v>
      </c>
      <c r="I27" s="22">
        <f>G26*G27+H26*H27</f>
        <v>0</v>
      </c>
    </row>
    <row r="28" spans="1:9" ht="15" thickBot="1" x14ac:dyDescent="0.4">
      <c r="A28" s="35"/>
      <c r="B28" s="12" t="s">
        <v>11</v>
      </c>
      <c r="C28" s="13">
        <v>0.55208333333333337</v>
      </c>
      <c r="D28" s="14" t="s">
        <v>6</v>
      </c>
      <c r="E28" s="17" t="s">
        <v>8</v>
      </c>
      <c r="G28" t="s">
        <v>19</v>
      </c>
      <c r="H28" s="22">
        <f>$K$2-(G26*G27+H26*H27)</f>
        <v>125</v>
      </c>
      <c r="I28">
        <f>SUMIF(H28,"&gt;0")</f>
        <v>125</v>
      </c>
    </row>
    <row r="29" spans="1:9" ht="15" thickBot="1" x14ac:dyDescent="0.4"/>
    <row r="30" spans="1:9" ht="15" thickBot="1" x14ac:dyDescent="0.4">
      <c r="A30" s="33">
        <v>8</v>
      </c>
      <c r="B30" s="18" t="s">
        <v>11</v>
      </c>
      <c r="C30" s="6" t="s">
        <v>8</v>
      </c>
      <c r="D30" s="6" t="s">
        <v>6</v>
      </c>
      <c r="E30" s="7">
        <v>0.875</v>
      </c>
      <c r="G30" s="25"/>
      <c r="H30" s="24"/>
    </row>
    <row r="31" spans="1:9" x14ac:dyDescent="0.35">
      <c r="A31" s="34"/>
      <c r="B31" s="19" t="s">
        <v>11</v>
      </c>
      <c r="C31" s="9">
        <v>0.88541666666666663</v>
      </c>
      <c r="D31" s="10" t="s">
        <v>7</v>
      </c>
      <c r="E31" s="11" t="s">
        <v>8</v>
      </c>
      <c r="G31" s="22">
        <v>2</v>
      </c>
      <c r="H31" s="22">
        <v>5</v>
      </c>
      <c r="I31" s="22">
        <f>G30*G31+H30*H31</f>
        <v>0</v>
      </c>
    </row>
    <row r="32" spans="1:9" x14ac:dyDescent="0.35">
      <c r="A32" s="34"/>
      <c r="B32" s="19" t="s">
        <v>11</v>
      </c>
      <c r="C32" s="9" t="s">
        <v>8</v>
      </c>
      <c r="D32" s="10" t="s">
        <v>12</v>
      </c>
      <c r="E32" s="11">
        <v>0.91666666666666663</v>
      </c>
      <c r="G32" t="s">
        <v>19</v>
      </c>
      <c r="H32" s="22">
        <f>$K$2-(G30*G31+H30*H31)</f>
        <v>125</v>
      </c>
      <c r="I32">
        <f>SUMIF(H32,"&gt;0")</f>
        <v>125</v>
      </c>
    </row>
    <row r="33" spans="1:9" ht="15" thickBot="1" x14ac:dyDescent="0.4">
      <c r="A33" s="35"/>
      <c r="B33" s="20" t="s">
        <v>11</v>
      </c>
      <c r="C33" s="13">
        <v>0.92708333333333337</v>
      </c>
      <c r="D33" s="14" t="s">
        <v>7</v>
      </c>
      <c r="E33" s="17" t="s">
        <v>8</v>
      </c>
    </row>
    <row r="34" spans="1:9" ht="15" thickBot="1" x14ac:dyDescent="0.4"/>
    <row r="35" spans="1:9" ht="15" thickBot="1" x14ac:dyDescent="0.4">
      <c r="A35" s="33">
        <v>9</v>
      </c>
      <c r="B35" s="18" t="s">
        <v>14</v>
      </c>
      <c r="C35" s="6" t="s">
        <v>8</v>
      </c>
      <c r="D35" s="6" t="s">
        <v>7</v>
      </c>
      <c r="E35" s="7">
        <v>0.375</v>
      </c>
      <c r="G35" s="25"/>
      <c r="H35" s="24"/>
    </row>
    <row r="36" spans="1:9" x14ac:dyDescent="0.35">
      <c r="A36" s="34"/>
      <c r="B36" s="19" t="s">
        <v>14</v>
      </c>
      <c r="C36" s="9">
        <v>0.38541666666666669</v>
      </c>
      <c r="D36" s="10" t="s">
        <v>6</v>
      </c>
      <c r="E36" s="11" t="s">
        <v>8</v>
      </c>
      <c r="G36" s="22">
        <v>2</v>
      </c>
      <c r="H36" s="22">
        <v>5</v>
      </c>
      <c r="I36" s="22">
        <f>G35*G36+H35*H36</f>
        <v>0</v>
      </c>
    </row>
    <row r="37" spans="1:9" x14ac:dyDescent="0.35">
      <c r="A37" s="34"/>
      <c r="B37" s="19" t="s">
        <v>14</v>
      </c>
      <c r="C37" s="9" t="s">
        <v>8</v>
      </c>
      <c r="D37" s="10" t="s">
        <v>7</v>
      </c>
      <c r="E37" s="11">
        <v>0.41666666666666669</v>
      </c>
      <c r="G37" t="s">
        <v>19</v>
      </c>
      <c r="H37" s="22">
        <f>$K$2-(G35*G36+H35*H36)</f>
        <v>125</v>
      </c>
      <c r="I37">
        <f>SUMIF(H37,"&gt;0")</f>
        <v>125</v>
      </c>
    </row>
    <row r="38" spans="1:9" ht="15" thickBot="1" x14ac:dyDescent="0.4">
      <c r="A38" s="35"/>
      <c r="B38" s="20" t="s">
        <v>14</v>
      </c>
      <c r="C38" s="13">
        <v>0.42708333333333331</v>
      </c>
      <c r="D38" s="14" t="s">
        <v>6</v>
      </c>
      <c r="E38" s="17" t="s">
        <v>8</v>
      </c>
    </row>
    <row r="39" spans="1:9" ht="15" thickBot="1" x14ac:dyDescent="0.4"/>
    <row r="40" spans="1:9" ht="15" thickBot="1" x14ac:dyDescent="0.4">
      <c r="A40" s="33">
        <v>10</v>
      </c>
      <c r="B40" s="18" t="s">
        <v>14</v>
      </c>
      <c r="C40" s="6" t="s">
        <v>8</v>
      </c>
      <c r="D40" s="6" t="s">
        <v>6</v>
      </c>
      <c r="E40" s="7">
        <v>0.60416666666666663</v>
      </c>
      <c r="G40" s="25"/>
      <c r="H40" s="24"/>
    </row>
    <row r="41" spans="1:9" ht="15" thickBot="1" x14ac:dyDescent="0.4">
      <c r="A41" s="35"/>
      <c r="B41" s="20" t="s">
        <v>14</v>
      </c>
      <c r="C41" s="13">
        <v>0.61458333333333337</v>
      </c>
      <c r="D41" s="14" t="s">
        <v>3</v>
      </c>
      <c r="E41" s="17" t="s">
        <v>8</v>
      </c>
      <c r="G41" s="22">
        <v>2</v>
      </c>
      <c r="H41" s="22">
        <v>5</v>
      </c>
      <c r="I41" s="22">
        <f>G40*G41+H40*H41</f>
        <v>0</v>
      </c>
    </row>
    <row r="42" spans="1:9" x14ac:dyDescent="0.35">
      <c r="G42" t="s">
        <v>19</v>
      </c>
      <c r="H42" s="22">
        <f>$K$2-(G40*G41+H40*H41)</f>
        <v>125</v>
      </c>
      <c r="I42">
        <f>SUMIF(H42,"&gt;0")</f>
        <v>125</v>
      </c>
    </row>
    <row r="43" spans="1:9" ht="15" thickBot="1" x14ac:dyDescent="0.4">
      <c r="H43" s="22"/>
    </row>
    <row r="44" spans="1:9" ht="15" thickBot="1" x14ac:dyDescent="0.4">
      <c r="A44" s="33">
        <v>11</v>
      </c>
      <c r="B44" s="18" t="s">
        <v>14</v>
      </c>
      <c r="C44" s="6" t="s">
        <v>8</v>
      </c>
      <c r="D44" s="6" t="s">
        <v>6</v>
      </c>
      <c r="E44" s="7">
        <v>0.6875</v>
      </c>
      <c r="G44" s="25"/>
      <c r="H44" s="24"/>
    </row>
    <row r="45" spans="1:9" x14ac:dyDescent="0.35">
      <c r="A45" s="34"/>
      <c r="B45" s="19" t="s">
        <v>14</v>
      </c>
      <c r="C45" s="9">
        <v>0.69791666666666663</v>
      </c>
      <c r="D45" s="10" t="s">
        <v>2</v>
      </c>
      <c r="E45" s="11">
        <v>0.70138888888888884</v>
      </c>
      <c r="G45" s="22">
        <v>2</v>
      </c>
      <c r="H45" s="22">
        <v>5</v>
      </c>
      <c r="I45" s="22">
        <f>G44*G45+H44*H45</f>
        <v>0</v>
      </c>
    </row>
    <row r="46" spans="1:9" ht="15" thickBot="1" x14ac:dyDescent="0.4">
      <c r="A46" s="35"/>
      <c r="B46" s="20" t="s">
        <v>14</v>
      </c>
      <c r="C46" s="13">
        <v>0.70486111111111116</v>
      </c>
      <c r="D46" s="14" t="s">
        <v>3</v>
      </c>
      <c r="E46" s="17" t="s">
        <v>8</v>
      </c>
      <c r="G46" t="s">
        <v>19</v>
      </c>
      <c r="H46" s="22">
        <f>$K$2-(G44*G45+H44*H45)</f>
        <v>125</v>
      </c>
      <c r="I46">
        <f>SUMIF(H46,"&gt;0")</f>
        <v>125</v>
      </c>
    </row>
    <row r="47" spans="1:9" ht="15" thickBot="1" x14ac:dyDescent="0.4"/>
    <row r="48" spans="1:9" x14ac:dyDescent="0.35">
      <c r="F48" s="27"/>
      <c r="G48" s="28" t="s">
        <v>21</v>
      </c>
      <c r="H48" s="31">
        <f>I3+I7+I11+I15+I19+I23+I27+I31+I36+I41+I45</f>
        <v>0</v>
      </c>
    </row>
    <row r="49" spans="6:8" ht="15" thickBot="1" x14ac:dyDescent="0.4">
      <c r="F49" s="29"/>
      <c r="G49" s="30" t="s">
        <v>22</v>
      </c>
      <c r="H49" s="32">
        <f>I4+I8+I12+I16+I20+I24+I28+I32+I37+I42+I46</f>
        <v>1375</v>
      </c>
    </row>
  </sheetData>
  <mergeCells count="11">
    <mergeCell ref="A22:A23"/>
    <mergeCell ref="A2:A4"/>
    <mergeCell ref="A6:A7"/>
    <mergeCell ref="A10:A12"/>
    <mergeCell ref="A14:A16"/>
    <mergeCell ref="A18:A19"/>
    <mergeCell ref="A26:A28"/>
    <mergeCell ref="A30:A33"/>
    <mergeCell ref="A35:A38"/>
    <mergeCell ref="A40:A41"/>
    <mergeCell ref="A44:A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Heli Vartiainen</cp:lastModifiedBy>
  <dcterms:created xsi:type="dcterms:W3CDTF">2018-06-26T18:30:34Z</dcterms:created>
  <dcterms:modified xsi:type="dcterms:W3CDTF">2018-07-10T15:51:26Z</dcterms:modified>
</cp:coreProperties>
</file>